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/>
  <c r="I28"/>
  <c r="H28"/>
  <c r="G28"/>
  <c r="A109" l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76" l="1"/>
  <c r="I176"/>
  <c r="J157"/>
  <c r="G81"/>
  <c r="H81"/>
  <c r="I81"/>
  <c r="G43"/>
  <c r="F43"/>
  <c r="J43"/>
  <c r="I43"/>
  <c r="G62"/>
  <c r="F119"/>
  <c r="F138"/>
  <c r="F157"/>
  <c r="F176"/>
  <c r="F195"/>
  <c r="I24"/>
  <c r="F24"/>
  <c r="J24"/>
  <c r="H24"/>
  <c r="G24"/>
  <c r="H196" l="1"/>
  <c r="G196"/>
  <c r="J196"/>
  <c r="F196"/>
  <c r="I196"/>
</calcChain>
</file>

<file path=xl/sharedStrings.xml><?xml version="1.0" encoding="utf-8"?>
<sst xmlns="http://schemas.openxmlformats.org/spreadsheetml/2006/main" count="445" uniqueCount="189">
  <si>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</si>
  <si>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</si>
  <si>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</si>
  <si>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</si>
  <si>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</si>
  <si>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</si>
  <si>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</si>
  <si>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</si>
  <si>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</si>
  <si>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</si>
  <si>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</si>
  <si>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</si>
  <si>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</si>
  <si>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</si>
  <si>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</si>
  <si>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</si>
  <si>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</si>
  <si>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</si>
  <si>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</si>
  <si>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</si>
  <si>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</si>
  <si>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</si>
  <si>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</si>
  <si>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</si>
  <si>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</si>
  <si>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</si>
  <si>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</si>
  <si>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</si>
  <si>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</si>
  <si>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</si>
  <si>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</si>
  <si>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</si>
  <si>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</si>
  <si>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</si>
  <si>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</si>
  <si>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</si>
  <si>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</si>
  <si>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</si>
  <si>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</si>
  <si>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</si>
  <si>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</si>
  <si>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</si>
  <si>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</si>
  <si>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</si>
  <si>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</si>
  <si>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</si>
  <si>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</si>
  <si>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</si>
  <si>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</si>
  <si>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</si>
  <si>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</si>
  <si>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</si>
  <si>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</si>
  <si>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</si>
  <si>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</si>
  <si>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</si>
  <si>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</si>
  <si>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</si>
  <si>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</si>
  <si>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</si>
  <si>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</si>
  <si>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</si>
  <si>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</si>
  <si>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</si>
  <si>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</si>
  <si>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</si>
  <si>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</si>
  <si>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</si>
  <si>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</si>
  <si>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</si>
  <si>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</si>
  <si>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</si>
  <si>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</si>
  <si>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</si>
  <si>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</si>
  <si>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</si>
  <si>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</si>
  <si>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</si>
  <si>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</si>
  <si>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</si>
  <si>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</si>
  <si>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</si>
  <si>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</si>
  <si>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</si>
  <si>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</si>
  <si>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</si>
  <si>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</si>
  <si>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</si>
  <si>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</si>
  <si>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</si>
  <si>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</si>
  <si>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</si>
  <si>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</si>
  <si>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</si>
  <si>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</si>
  <si>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</si>
  <si>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</si>
  <si>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</si>
  <si>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</si>
  <si>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</si>
  <si>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</si>
  <si>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</si>
  <si>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</si>
  <si>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</si>
  <si>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</si>
  <si>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</si>
  <si>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</si>
  <si>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</si>
  <si>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</si>
  <si>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</si>
  <si>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</si>
  <si>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</si>
  <si>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</si>
  <si>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</si>
  <si>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</si>
  <si>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</si>
  <si>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</si>
  <si>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</si>
  <si>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</si>
  <si>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</si>
  <si>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</si>
  <si>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</si>
  <si>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</si>
  <si>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</si>
  <si>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</si>
  <si>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</si>
  <si>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</si>
  <si>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</si>
  <si>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</si>
  <si>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</si>
  <si>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</si>
  <si>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</si>
  <si>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</si>
  <si>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</si>
  <si>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</si>
  <si>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</si>
  <si>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</si>
  <si>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</si>
  <si>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</si>
  <si>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</si>
  <si>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</si>
  <si>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</si>
  <si>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</si>
  <si>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</si>
  <si>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</si>
  <si>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</si>
  <si>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</si>
  <si>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</si>
  <si>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</si>
  <si>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</si>
  <si>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</si>
  <si>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</si>
  <si>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</si>
  <si>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</si>
  <si>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</si>
  <si>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</si>
  <si>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</si>
  <si>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</si>
  <si>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</si>
  <si>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</si>
  <si>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</si>
  <si>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</si>
  <si>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</si>
  <si>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</si>
  <si>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</si>
  <si>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</si>
  <si>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</si>
  <si>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</si>
  <si>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</si>
  <si>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</si>
  <si>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</si>
  <si>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</si>
  <si>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</si>
  <si>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</si>
  <si>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</si>
  <si>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</si>
  <si>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</si>
  <si>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</si>
  <si>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</si>
  <si>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</si>
  <si>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</si>
  <si>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</si>
  <si>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</si>
  <si>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</si>
  <si>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</si>
  <si>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</si>
  <si>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</si>
  <si>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ОАНО "Православная гимназия №38"</t>
  </si>
  <si>
    <t>Гринева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</si>
</sst>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5" t="s">
        <v>187</v>
      </c>
      <c r="D1" s="66"/>
      <c r="E1" s="66"/>
      <c r="F1" s="13" t="s">
        <v>16</v>
      </c>
      <c r="G1" s="2" t="s">
        <v>17</v>
      </c>
      <c r="H1" s="67" t="s">
        <v>186</v>
      </c>
      <c r="I1" s="67"/>
      <c r="J1" s="67"/>
      <c r="K1" s="67"/>
    </row>
    <row r="2" spans="1:11" ht="18">
      <c r="A2" s="36" t="s">
        <v>6</v>
      </c>
      <c r="C2" s="2"/>
      <c r="G2" s="2" t="s">
        <v>18</v>
      </c>
      <c r="H2" s="67" t="s">
        <v>188</v>
      </c>
      <c r="I2" s="67"/>
      <c r="J2" s="67"/>
      <c r="K2" s="6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45168</v>
      </c>
      <c r="I3" s="69"/>
      <c r="J3" s="69"/>
      <c r="K3" s="69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19.575000000000003</v>
      </c>
      <c r="H23" s="20">
        <f t="shared" si="1"/>
        <v>26.63</v>
      </c>
      <c r="I23" s="20">
        <f t="shared" si="1"/>
        <v>121.80999999999999</v>
      </c>
      <c r="J23" s="20">
        <f t="shared" si="1"/>
        <v>806.91000000000008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1300</v>
      </c>
      <c r="G24" s="33">
        <f t="shared" ref="G24:J24" si="2">G13+G23</f>
        <v>38.105000000000004</v>
      </c>
      <c r="H24" s="33">
        <f t="shared" si="2"/>
        <v>44.449999999999996</v>
      </c>
      <c r="I24" s="33">
        <f t="shared" si="2"/>
        <v>208.7</v>
      </c>
      <c r="J24" s="33">
        <f t="shared" si="2"/>
        <v>1394.8300000000002</v>
      </c>
      <c r="K24" s="33"/>
    </row>
    <row r="25" spans="1:11" ht="31.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3">(H26+H27)/2</f>
        <v>6.4760869565217387</v>
      </c>
      <c r="I28" s="53">
        <f t="shared" si="3"/>
        <v>29.1845</v>
      </c>
      <c r="J28" s="53">
        <f t="shared" si="3"/>
        <v>202.14878260869563</v>
      </c>
      <c r="K28" s="51"/>
    </row>
    <row r="29" spans="1:11" ht="15.7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>
      <c r="A32" s="17"/>
      <c r="B32" s="18"/>
      <c r="C32" s="8"/>
      <c r="D32" s="19" t="s">
        <v>33</v>
      </c>
      <c r="E32" s="9"/>
      <c r="F32" s="20">
        <f>SUM(F25:F31)</f>
        <v>160</v>
      </c>
      <c r="G32" s="20">
        <f t="shared" ref="G32" si="4">SUM(G25:G31)</f>
        <v>28.412500000000001</v>
      </c>
      <c r="H32" s="20">
        <f t="shared" ref="H32" si="5">SUM(H25:H31)</f>
        <v>32.982260869565216</v>
      </c>
      <c r="I32" s="20">
        <f t="shared" ref="I32" si="6">SUM(I25:I31)</f>
        <v>141.82749999999999</v>
      </c>
      <c r="J32" s="20">
        <f t="shared" ref="J32" si="7">SUM(J25:J31)</f>
        <v>982.29034782608687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92</v>
      </c>
      <c r="F33" s="49">
        <v>60</v>
      </c>
      <c r="G33" s="54">
        <v>0.54</v>
      </c>
      <c r="H33" s="54">
        <v>3.6</v>
      </c>
      <c r="I33" s="54">
        <v>2.16</v>
      </c>
      <c r="J33" s="54">
        <v>42.42</v>
      </c>
      <c r="K33" s="55" t="s">
        <v>93</v>
      </c>
    </row>
    <row r="34" spans="1:11" ht="15.75">
      <c r="A34" s="15"/>
      <c r="B34" s="16"/>
      <c r="C34" s="11"/>
      <c r="D34" s="7" t="s">
        <v>27</v>
      </c>
      <c r="E34" s="48" t="s">
        <v>96</v>
      </c>
      <c r="F34" s="49" t="s">
        <v>97</v>
      </c>
      <c r="G34" s="54">
        <v>1.4669999999999999</v>
      </c>
      <c r="H34" s="54">
        <v>4.0860000000000003</v>
      </c>
      <c r="I34" s="54">
        <v>8.7810000000000006</v>
      </c>
      <c r="J34" s="54">
        <v>77.765999999999991</v>
      </c>
      <c r="K34" s="51" t="s">
        <v>98</v>
      </c>
    </row>
    <row r="35" spans="1:11" ht="31.5">
      <c r="A35" s="15"/>
      <c r="B35" s="16"/>
      <c r="C35" s="11"/>
      <c r="D35" s="7" t="s">
        <v>28</v>
      </c>
      <c r="E35" s="48" t="s">
        <v>99</v>
      </c>
      <c r="F35" s="49">
        <v>90</v>
      </c>
      <c r="G35" s="54">
        <v>6.8</v>
      </c>
      <c r="H35" s="54">
        <v>12.32</v>
      </c>
      <c r="I35" s="54">
        <v>7.76</v>
      </c>
      <c r="J35" s="54">
        <v>169.12</v>
      </c>
      <c r="K35" s="51" t="s">
        <v>100</v>
      </c>
    </row>
    <row r="36" spans="1:11" ht="15.75">
      <c r="A36" s="15"/>
      <c r="B36" s="16"/>
      <c r="C36" s="11"/>
      <c r="D36" s="7" t="s">
        <v>29</v>
      </c>
      <c r="E36" s="48" t="s">
        <v>101</v>
      </c>
      <c r="F36" s="49">
        <v>150</v>
      </c>
      <c r="G36" s="54">
        <v>8.58</v>
      </c>
      <c r="H36" s="54">
        <v>5.79</v>
      </c>
      <c r="I36" s="54">
        <v>38.520000000000003</v>
      </c>
      <c r="J36" s="54">
        <v>240.51</v>
      </c>
      <c r="K36" s="51" t="s">
        <v>102</v>
      </c>
    </row>
    <row r="37" spans="1:11" ht="15.75">
      <c r="A37" s="15"/>
      <c r="B37" s="16"/>
      <c r="C37" s="11"/>
      <c r="D37" s="7" t="s">
        <v>30</v>
      </c>
      <c r="E37" s="48" t="s">
        <v>103</v>
      </c>
      <c r="F37" s="49">
        <v>200</v>
      </c>
      <c r="G37" s="54">
        <v>0.16</v>
      </c>
      <c r="H37" s="54">
        <v>0.16</v>
      </c>
      <c r="I37" s="54">
        <v>19.88</v>
      </c>
      <c r="J37" s="54">
        <v>81.599999999999994</v>
      </c>
      <c r="K37" s="51" t="s">
        <v>104</v>
      </c>
    </row>
    <row r="38" spans="1:11" ht="31.5">
      <c r="A38" s="15"/>
      <c r="B38" s="16"/>
      <c r="C38" s="11"/>
      <c r="D38" s="7" t="s">
        <v>31</v>
      </c>
      <c r="E38" s="48" t="s">
        <v>56</v>
      </c>
      <c r="F38" s="49">
        <v>30</v>
      </c>
      <c r="G38" s="54">
        <v>2.2999999999999998</v>
      </c>
      <c r="H38" s="54">
        <v>0.20000000000000004</v>
      </c>
      <c r="I38" s="54">
        <v>14.8</v>
      </c>
      <c r="J38" s="54">
        <v>70.2</v>
      </c>
      <c r="K38" s="51" t="s">
        <v>57</v>
      </c>
    </row>
    <row r="39" spans="1:11" ht="31.5">
      <c r="A39" s="15"/>
      <c r="B39" s="16"/>
      <c r="C39" s="11"/>
      <c r="D39" s="7" t="s">
        <v>32</v>
      </c>
      <c r="E39" s="48" t="s">
        <v>58</v>
      </c>
      <c r="F39" s="49">
        <v>40</v>
      </c>
      <c r="G39" s="54">
        <v>2.6</v>
      </c>
      <c r="H39" s="54">
        <v>0.5</v>
      </c>
      <c r="I39" s="54">
        <v>15.8</v>
      </c>
      <c r="J39" s="54">
        <v>78.099999999999994</v>
      </c>
      <c r="K39" s="51" t="s">
        <v>59</v>
      </c>
    </row>
    <row r="40" spans="1:11" ht="31.5">
      <c r="A40" s="15"/>
      <c r="B40" s="16"/>
      <c r="C40" s="11"/>
      <c r="D40" s="51" t="s">
        <v>95</v>
      </c>
      <c r="E40" s="48" t="s">
        <v>94</v>
      </c>
      <c r="F40" s="49">
        <v>60</v>
      </c>
      <c r="G40" s="54">
        <v>0.66</v>
      </c>
      <c r="H40" s="54">
        <v>0.06</v>
      </c>
      <c r="I40" s="54">
        <v>2.1</v>
      </c>
      <c r="J40" s="54">
        <v>11.58</v>
      </c>
      <c r="K40" s="51" t="s">
        <v>95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8">SUM(G33:G41)</f>
        <v>23.107000000000003</v>
      </c>
      <c r="H42" s="20">
        <f t="shared" ref="H42" si="9">SUM(H33:H41)</f>
        <v>26.715999999999998</v>
      </c>
      <c r="I42" s="20">
        <f t="shared" ref="I42" si="10">SUM(I33:I41)</f>
        <v>109.80099999999999</v>
      </c>
      <c r="J42" s="20">
        <f t="shared" ref="J42" si="11">SUM(J33:J41)</f>
        <v>771.29600000000016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790</v>
      </c>
      <c r="G43" s="33">
        <f t="shared" ref="G43" si="12">G32+G42</f>
        <v>51.519500000000008</v>
      </c>
      <c r="H43" s="33">
        <f t="shared" ref="H43" si="13">H32+H42</f>
        <v>59.698260869565217</v>
      </c>
      <c r="I43" s="33">
        <f t="shared" ref="I43" si="14">I32+I42</f>
        <v>251.62849999999997</v>
      </c>
      <c r="J43" s="33">
        <f t="shared" ref="J43" si="15">J32+J42</f>
        <v>1753.5863478260871</v>
      </c>
      <c r="K43" s="33"/>
    </row>
    <row r="44" spans="1:11" ht="31.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>
      <c r="A46" s="24"/>
      <c r="B46" s="16"/>
      <c r="C46" s="11"/>
      <c r="D46" s="7" t="s">
        <v>22</v>
      </c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>
      <c r="A47" s="24"/>
      <c r="B47" s="16"/>
      <c r="C47" s="11"/>
      <c r="D47" s="7" t="s">
        <v>23</v>
      </c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>
      <c r="A48" s="24"/>
      <c r="B48" s="16"/>
      <c r="C48" s="11"/>
      <c r="D48" s="7" t="s">
        <v>24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>
      <c r="A50" s="24"/>
      <c r="B50" s="16"/>
      <c r="C50" s="11"/>
      <c r="D50" s="6"/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>
      <c r="A51" s="25"/>
      <c r="B51" s="18"/>
      <c r="C51" s="8"/>
      <c r="D51" s="19" t="s">
        <v>33</v>
      </c>
      <c r="E51" s="9"/>
      <c r="F51" s="20">
        <f>SUM(F44:F50)</f>
        <v>350</v>
      </c>
      <c r="G51" s="20">
        <f t="shared" ref="G51" si="16">SUM(G44:G50)</f>
        <v>22.3415</v>
      </c>
      <c r="H51" s="20">
        <f t="shared" ref="H51" si="17">SUM(H44:H50)</f>
        <v>17.608999999999998</v>
      </c>
      <c r="I51" s="20">
        <f t="shared" ref="I51" si="18">SUM(I44:I50)</f>
        <v>68.338000000000008</v>
      </c>
      <c r="J51" s="20">
        <f t="shared" ref="J51" si="19">SUM(J44:J50)</f>
        <v>521.19899999999996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0">SUM(G52:G60)</f>
        <v>31.695</v>
      </c>
      <c r="H61" s="20">
        <f t="shared" ref="H61" si="21">SUM(H52:H60)</f>
        <v>39.350000000000009</v>
      </c>
      <c r="I61" s="20">
        <f t="shared" ref="I61" si="22">SUM(I52:I60)</f>
        <v>125.898</v>
      </c>
      <c r="J61" s="20">
        <f t="shared" ref="J61" si="23">SUM(J52:J60)</f>
        <v>1009.1700000000001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1130</v>
      </c>
      <c r="G62" s="33">
        <f t="shared" ref="G62" si="24">G51+G61</f>
        <v>54.036500000000004</v>
      </c>
      <c r="H62" s="33">
        <f t="shared" ref="H62" si="25">H51+H61</f>
        <v>56.959000000000003</v>
      </c>
      <c r="I62" s="33">
        <f t="shared" ref="I62" si="26">I51+I61</f>
        <v>194.23599999999999</v>
      </c>
      <c r="J62" s="33">
        <f t="shared" ref="J62" si="27">J51+J61</f>
        <v>1530.3690000000001</v>
      </c>
      <c r="K62" s="33"/>
    </row>
    <row r="63" spans="1:11" ht="31.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28">SUM(G63:G69)</f>
        <v>18.72</v>
      </c>
      <c r="H70" s="20">
        <f t="shared" ref="H70" si="29">SUM(H63:H69)</f>
        <v>19.324999999999999</v>
      </c>
      <c r="I70" s="20">
        <f t="shared" ref="I70" si="30">SUM(I63:I69)</f>
        <v>69.944999999999993</v>
      </c>
      <c r="J70" s="20">
        <f t="shared" ref="J70" si="31">SUM(J63:J69)</f>
        <v>528.58500000000004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32">SUM(G71:G79)</f>
        <v>43.858999999999988</v>
      </c>
      <c r="H80" s="20">
        <f t="shared" ref="H80" si="33">SUM(H71:H79)</f>
        <v>40.582000000000001</v>
      </c>
      <c r="I80" s="20">
        <f t="shared" ref="I80" si="34">SUM(I71:I79)</f>
        <v>123.21899999999999</v>
      </c>
      <c r="J80" s="20">
        <f t="shared" ref="J80" si="35">SUM(J71:J79)</f>
        <v>1027.2499999999998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970</v>
      </c>
      <c r="G81" s="33">
        <f t="shared" ref="G81" si="36">G70+G80</f>
        <v>62.578999999999986</v>
      </c>
      <c r="H81" s="33">
        <f t="shared" ref="H81" si="37">H70+H80</f>
        <v>59.906999999999996</v>
      </c>
      <c r="I81" s="33">
        <f t="shared" ref="I81" si="38">I70+I80</f>
        <v>193.16399999999999</v>
      </c>
      <c r="J81" s="33">
        <f t="shared" ref="J81" si="39">J70+J80</f>
        <v>1555.8349999999998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40">SUM(G82:G88)</f>
        <v>15.553999999999998</v>
      </c>
      <c r="H89" s="20">
        <f t="shared" ref="H89" si="41">SUM(H82:H88)</f>
        <v>19.201000000000001</v>
      </c>
      <c r="I89" s="20">
        <f t="shared" ref="I89" si="42">SUM(I82:I88)</f>
        <v>53.773000000000003</v>
      </c>
      <c r="J89" s="20">
        <f t="shared" ref="J89" si="43">SUM(J82:J88)</f>
        <v>450.11699999999996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5" t="s">
        <v>129</v>
      </c>
    </row>
    <row r="91" spans="1:11" ht="15.7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4">SUM(G90:G98)</f>
        <v>29.966000000000001</v>
      </c>
      <c r="H99" s="20">
        <f t="shared" ref="H99" si="45">SUM(H90:H98)</f>
        <v>30.987999999999996</v>
      </c>
      <c r="I99" s="20">
        <f t="shared" ref="I99" si="46">SUM(I90:I98)</f>
        <v>131.52199999999999</v>
      </c>
      <c r="J99" s="20">
        <f t="shared" ref="J99" si="47">SUM(J90:J98)</f>
        <v>924.84400000000005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1010</v>
      </c>
      <c r="G100" s="33">
        <f t="shared" ref="G100" si="48">G89+G99</f>
        <v>45.519999999999996</v>
      </c>
      <c r="H100" s="33">
        <f t="shared" ref="H100" si="49">H89+H99</f>
        <v>50.188999999999993</v>
      </c>
      <c r="I100" s="33">
        <f t="shared" ref="I100" si="50">I89+I99</f>
        <v>185.29499999999999</v>
      </c>
      <c r="J100" s="33">
        <f t="shared" ref="J100" si="51">J89+J99</f>
        <v>1374.961</v>
      </c>
      <c r="K100" s="33"/>
    </row>
    <row r="101" spans="1:11" ht="31.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5" t="s">
        <v>138</v>
      </c>
    </row>
    <row r="102" spans="1:11" ht="15.7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2">SUM(G101:G107)</f>
        <v>15.269999999999998</v>
      </c>
      <c r="H108" s="20">
        <f t="shared" si="52"/>
        <v>18.794999999999998</v>
      </c>
      <c r="I108" s="20">
        <f t="shared" si="52"/>
        <v>76.105000000000004</v>
      </c>
      <c r="J108" s="20">
        <f t="shared" si="52"/>
        <v>534.65499999999997</v>
      </c>
      <c r="K108" s="26"/>
    </row>
    <row r="109" spans="1:11" ht="15.7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45</v>
      </c>
      <c r="F109" s="57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8" t="s">
        <v>46</v>
      </c>
    </row>
    <row r="110" spans="1:11" ht="15.75">
      <c r="A110" s="24"/>
      <c r="B110" s="16"/>
      <c r="C110" s="11"/>
      <c r="D110" s="7" t="s">
        <v>27</v>
      </c>
      <c r="E110" s="56" t="s">
        <v>81</v>
      </c>
      <c r="F110" s="57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8" t="s">
        <v>141</v>
      </c>
    </row>
    <row r="111" spans="1:11" ht="15.75">
      <c r="A111" s="24"/>
      <c r="B111" s="16"/>
      <c r="C111" s="11"/>
      <c r="D111" s="7" t="s">
        <v>28</v>
      </c>
      <c r="E111" s="56" t="s">
        <v>142</v>
      </c>
      <c r="F111" s="57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8" t="s">
        <v>143</v>
      </c>
    </row>
    <row r="112" spans="1:11" ht="15.75">
      <c r="A112" s="24"/>
      <c r="B112" s="16"/>
      <c r="C112" s="11"/>
      <c r="D112" s="7" t="s">
        <v>29</v>
      </c>
      <c r="E112" s="56" t="s">
        <v>90</v>
      </c>
      <c r="F112" s="57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8" t="s">
        <v>91</v>
      </c>
    </row>
    <row r="113" spans="1:11" ht="31.5">
      <c r="A113" s="24"/>
      <c r="B113" s="16"/>
      <c r="C113" s="11"/>
      <c r="D113" s="7" t="s">
        <v>30</v>
      </c>
      <c r="E113" s="56" t="s">
        <v>56</v>
      </c>
      <c r="F113" s="57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8" t="s">
        <v>57</v>
      </c>
    </row>
    <row r="114" spans="1:11" ht="31.5">
      <c r="A114" s="24"/>
      <c r="B114" s="16"/>
      <c r="C114" s="11"/>
      <c r="D114" s="7" t="s">
        <v>31</v>
      </c>
      <c r="E114" s="56" t="s">
        <v>58</v>
      </c>
      <c r="F114" s="57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8" t="s">
        <v>59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3">SUM(G109:G117)</f>
        <v>24.348500000000001</v>
      </c>
      <c r="H118" s="20">
        <f t="shared" si="53"/>
        <v>24.772199999999998</v>
      </c>
      <c r="I118" s="20">
        <f t="shared" si="53"/>
        <v>96.3001</v>
      </c>
      <c r="J118" s="20">
        <f t="shared" si="53"/>
        <v>699.40420000000017</v>
      </c>
      <c r="K118" s="26"/>
    </row>
    <row r="119" spans="1:11" ht="15.75" thickBot="1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490</v>
      </c>
      <c r="G119" s="33">
        <f t="shared" ref="G119" si="54">G108+G118</f>
        <v>39.618499999999997</v>
      </c>
      <c r="H119" s="33">
        <f t="shared" ref="H119" si="55">H108+H118</f>
        <v>43.5672</v>
      </c>
      <c r="I119" s="33">
        <f t="shared" ref="I119" si="56">I108+I118</f>
        <v>172.4051</v>
      </c>
      <c r="J119" s="33">
        <f t="shared" ref="J119" si="57">J108+J118</f>
        <v>1234.0592000000001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9">
        <v>9.636000000000001</v>
      </c>
      <c r="H120" s="59">
        <v>7.92</v>
      </c>
      <c r="I120" s="59">
        <v>22.88</v>
      </c>
      <c r="J120" s="59">
        <v>201.34400000000002</v>
      </c>
      <c r="K120" s="51" t="s">
        <v>124</v>
      </c>
    </row>
    <row r="121" spans="1:11" ht="15.75">
      <c r="A121" s="15"/>
      <c r="B121" s="16"/>
      <c r="C121" s="11"/>
      <c r="D121" s="6"/>
      <c r="E121" s="48" t="s">
        <v>70</v>
      </c>
      <c r="F121" s="49">
        <v>30</v>
      </c>
      <c r="G121" s="59">
        <v>2.4</v>
      </c>
      <c r="H121" s="59">
        <v>7.4999999999999997E-2</v>
      </c>
      <c r="I121" s="59">
        <v>15.9</v>
      </c>
      <c r="J121" s="59">
        <v>81</v>
      </c>
      <c r="K121" s="51" t="s">
        <v>107</v>
      </c>
    </row>
    <row r="122" spans="1:11" ht="15.7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9">
        <v>0.08</v>
      </c>
      <c r="H122" s="59">
        <v>7.25</v>
      </c>
      <c r="I122" s="59">
        <v>0.13</v>
      </c>
      <c r="J122" s="59">
        <v>66.099999999999994</v>
      </c>
      <c r="K122" s="51" t="s">
        <v>126</v>
      </c>
    </row>
    <row r="123" spans="1:11" ht="15.7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9">
        <v>4.08</v>
      </c>
      <c r="H123" s="59">
        <v>3.54</v>
      </c>
      <c r="I123" s="59">
        <v>17.579999999999998</v>
      </c>
      <c r="J123" s="59">
        <v>118.5</v>
      </c>
      <c r="K123" s="51" t="s">
        <v>146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58">SUM(G120:G126)</f>
        <v>16.196000000000002</v>
      </c>
      <c r="H127" s="20">
        <f t="shared" si="58"/>
        <v>18.785</v>
      </c>
      <c r="I127" s="20">
        <f t="shared" si="58"/>
        <v>56.49</v>
      </c>
      <c r="J127" s="20">
        <f t="shared" si="58"/>
        <v>466.94400000000007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5" t="s">
        <v>104</v>
      </c>
    </row>
    <row r="133" spans="1:11" ht="15.7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5"/>
    </row>
    <row r="134" spans="1:11" ht="31.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9">SUM(G128:G136)</f>
        <v>24.681000000000001</v>
      </c>
      <c r="H137" s="20">
        <f t="shared" si="59"/>
        <v>23.658000000000001</v>
      </c>
      <c r="I137" s="20">
        <f t="shared" si="59"/>
        <v>131.55199999999999</v>
      </c>
      <c r="J137" s="20">
        <f t="shared" si="59"/>
        <v>788.44400000000007</v>
      </c>
      <c r="K137" s="26"/>
    </row>
    <row r="138" spans="1:11" ht="15.7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1170</v>
      </c>
      <c r="G138" s="33">
        <f t="shared" ref="G138" si="60">G127+G137</f>
        <v>40.877000000000002</v>
      </c>
      <c r="H138" s="33">
        <f t="shared" ref="H138" si="61">H127+H137</f>
        <v>42.442999999999998</v>
      </c>
      <c r="I138" s="33">
        <f t="shared" ref="I138" si="62">I127+I137</f>
        <v>188.042</v>
      </c>
      <c r="J138" s="33">
        <f t="shared" ref="J138" si="63">J127+J137</f>
        <v>1255.3880000000001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64">SUM(G139:G145)</f>
        <v>10.011612903225808</v>
      </c>
      <c r="H146" s="20">
        <f t="shared" si="64"/>
        <v>6.9272580645161277</v>
      </c>
      <c r="I146" s="20">
        <f t="shared" si="64"/>
        <v>75.914838709677426</v>
      </c>
      <c r="J146" s="20">
        <f t="shared" si="64"/>
        <v>406.05112903225813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5">SUM(G147:G155)</f>
        <v>25.406000000000002</v>
      </c>
      <c r="H156" s="20">
        <f t="shared" si="65"/>
        <v>24.106000000000002</v>
      </c>
      <c r="I156" s="20">
        <f t="shared" si="65"/>
        <v>109.06099999999999</v>
      </c>
      <c r="J156" s="20">
        <f t="shared" si="65"/>
        <v>754.80700000000002</v>
      </c>
      <c r="K156" s="26"/>
    </row>
    <row r="157" spans="1:11" ht="15.75" thickBot="1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740</v>
      </c>
      <c r="G157" s="33">
        <f t="shared" ref="G157" si="66">G146+G156</f>
        <v>35.417612903225809</v>
      </c>
      <c r="H157" s="33">
        <f t="shared" ref="H157" si="67">H146+H156</f>
        <v>31.033258064516129</v>
      </c>
      <c r="I157" s="33">
        <f t="shared" ref="I157" si="68">I146+I156</f>
        <v>184.97583870967742</v>
      </c>
      <c r="J157" s="33">
        <f t="shared" ref="J157" si="69">J146+J156</f>
        <v>1160.8581290322581</v>
      </c>
      <c r="K157" s="33"/>
    </row>
    <row r="158" spans="1:11" ht="31.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70">SUM(G158:G164)</f>
        <v>10.02</v>
      </c>
      <c r="H165" s="20">
        <f t="shared" si="70"/>
        <v>9.1150000000000002</v>
      </c>
      <c r="I165" s="20">
        <f t="shared" si="70"/>
        <v>57.335000000000001</v>
      </c>
      <c r="J165" s="20">
        <f t="shared" si="70"/>
        <v>351.45499999999998</v>
      </c>
      <c r="K165" s="26"/>
    </row>
    <row r="166" spans="1:11" ht="31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1">SUM(G166:G174)</f>
        <v>22.18</v>
      </c>
      <c r="H175" s="20">
        <f t="shared" si="71"/>
        <v>24.295000000000002</v>
      </c>
      <c r="I175" s="20">
        <f t="shared" si="71"/>
        <v>107.04499999999999</v>
      </c>
      <c r="J175" s="20">
        <f t="shared" si="71"/>
        <v>695.5150000000001</v>
      </c>
      <c r="K175" s="26"/>
    </row>
    <row r="176" spans="1:11" ht="15.75" thickBot="1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720</v>
      </c>
      <c r="G176" s="33">
        <f t="shared" ref="G176" si="72">G165+G175</f>
        <v>32.200000000000003</v>
      </c>
      <c r="H176" s="33">
        <f t="shared" ref="H176" si="73">H165+H175</f>
        <v>33.410000000000004</v>
      </c>
      <c r="I176" s="33">
        <f t="shared" ref="I176" si="74">I165+I175</f>
        <v>164.38</v>
      </c>
      <c r="J176" s="33">
        <f t="shared" ref="J176" si="75">J165+J175</f>
        <v>1046.97</v>
      </c>
      <c r="K176" s="33"/>
    </row>
    <row r="177" spans="1:11" ht="31.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60">
        <v>6.1379999999999999</v>
      </c>
      <c r="H177" s="60">
        <v>8.1840000000000011</v>
      </c>
      <c r="I177" s="60">
        <v>26.784000000000002</v>
      </c>
      <c r="J177" s="60">
        <v>205.34400000000002</v>
      </c>
      <c r="K177" s="61" t="s">
        <v>62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60">
        <v>0.08</v>
      </c>
      <c r="H179" s="60">
        <v>0.02</v>
      </c>
      <c r="I179" s="60">
        <v>15</v>
      </c>
      <c r="J179" s="60">
        <v>60.5</v>
      </c>
      <c r="K179" s="61" t="s">
        <v>40</v>
      </c>
    </row>
    <row r="180" spans="1:11" ht="15.7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60">
        <v>3.2</v>
      </c>
      <c r="H180" s="60">
        <v>0.1</v>
      </c>
      <c r="I180" s="60">
        <v>21.2</v>
      </c>
      <c r="J180" s="60">
        <v>98.5</v>
      </c>
      <c r="K180" s="61" t="s">
        <v>107</v>
      </c>
    </row>
    <row r="181" spans="1:11" ht="15.7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60">
        <v>1.3999999999999997</v>
      </c>
      <c r="H181" s="60">
        <v>0.20000000000000004</v>
      </c>
      <c r="I181" s="60">
        <v>14.3</v>
      </c>
      <c r="J181" s="60">
        <v>64.599999999999994</v>
      </c>
      <c r="K181" s="61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6">SUM(G177:G183)</f>
        <v>10.818</v>
      </c>
      <c r="H184" s="20">
        <f t="shared" si="76"/>
        <v>8.5039999999999996</v>
      </c>
      <c r="I184" s="20">
        <f t="shared" si="76"/>
        <v>77.284000000000006</v>
      </c>
      <c r="J184" s="20">
        <f t="shared" si="76"/>
        <v>428.94400000000007</v>
      </c>
      <c r="K184" s="26"/>
    </row>
    <row r="185" spans="1:11" ht="31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7">SUM(G185:G193)</f>
        <v>29.264000000000003</v>
      </c>
      <c r="H194" s="20">
        <f t="shared" si="77"/>
        <v>25.894000000000002</v>
      </c>
      <c r="I194" s="20">
        <f t="shared" si="77"/>
        <v>121.75999999999999</v>
      </c>
      <c r="J194" s="20">
        <f t="shared" si="77"/>
        <v>837.14199999999994</v>
      </c>
      <c r="K194" s="26"/>
    </row>
    <row r="195" spans="1:11" ht="15.75" thickBot="1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970</v>
      </c>
      <c r="G195" s="33">
        <f t="shared" ref="G195" si="78">G184+G194</f>
        <v>40.082000000000001</v>
      </c>
      <c r="H195" s="33">
        <f t="shared" ref="H195" si="79">H184+H194</f>
        <v>34.398000000000003</v>
      </c>
      <c r="I195" s="33">
        <f t="shared" ref="I195" si="80">I184+I194</f>
        <v>199.04399999999998</v>
      </c>
      <c r="J195" s="33">
        <f t="shared" ref="J195" si="81">J184+J194</f>
        <v>1266.086</v>
      </c>
      <c r="K195" s="33"/>
    </row>
    <row r="196" spans="1:11" ht="13.5" thickBot="1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929</v>
      </c>
      <c r="G196" s="35">
        <f t="shared" ref="G196:J196" si="82">(G24+G43+G62+G81+G100+G119+G138+G157+G176+G195)/(IF(G24=0,0,1)+IF(G43=0,0,1)+IF(G62=0,0,1)+IF(G81=0,0,1)+IF(G100=0,0,1)+IF(G119=0,0,1)+IF(G138=0,0,1)+IF(G157=0,0,1)+IF(G176=0,0,1)+IF(G195=0,0,1))</f>
        <v>43.995511290322575</v>
      </c>
      <c r="H196" s="35">
        <f t="shared" si="82"/>
        <v>45.605471893408136</v>
      </c>
      <c r="I196" s="35">
        <f t="shared" si="82"/>
        <v>194.18704387096773</v>
      </c>
      <c r="J196" s="35">
        <f t="shared" si="82"/>
        <v>1357.2942676858345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OЮ .</cp:lastModifiedBy>
  <dcterms:created xsi:type="dcterms:W3CDTF">2022-05-16T14:23:56Z</dcterms:created>
  <dcterms:modified xsi:type="dcterms:W3CDTF">2023-11-17T13:57:50Z</dcterms:modified>
</cp:coreProperties>
</file>